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E4E26CEE-EF49-4943-A70D-F6737ADBD1EE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MAYO 2023" sheetId="1" r:id="rId1"/>
  </sheets>
  <definedNames>
    <definedName name="_xlnm.Print_Area" localSheetId="0">'NOMINA 011 MAYO 2023'!$A$1:$X$62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L20" i="1" l="1"/>
  <c r="V20" i="1"/>
  <c r="E37" i="1"/>
  <c r="F37" i="1"/>
  <c r="G37" i="1"/>
  <c r="I37" i="1"/>
  <c r="L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W28" i="1" s="1"/>
  <c r="L29" i="1"/>
  <c r="W30" i="1"/>
  <c r="L34" i="1"/>
  <c r="W34" i="1" s="1"/>
  <c r="F47" i="1"/>
  <c r="L14" i="1"/>
  <c r="W14" i="1" s="1"/>
  <c r="J47" i="1"/>
  <c r="L16" i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<sst xmlns="http://schemas.openxmlformats.org/spreadsheetml/2006/main" count="149" uniqueCount="141">
  <si>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</si>
  <si>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</si>
  <si>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</si>
  <si>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</si>
  <si>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</si>
  <si>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</si>
  <si>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</si>
  <si>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</si>
  <si>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</si>
  <si>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</si>
  <si>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</si>
  <si>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</si>
  <si>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</si>
  <si>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</si>
  <si>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</si>
  <si>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</si>
  <si>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</si>
  <si>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</si>
  <si>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</si>
  <si>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</si>
  <si>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</si>
  <si>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</si>
  <si>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</si>
  <si>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</si>
  <si>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</si>
  <si>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</si>
  <si>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</si>
  <si>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</si>
  <si>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</si>
  <si>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</si>
  <si>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</si>
  <si>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</si>
  <si>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</si>
  <si>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</si>
  <si>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</si>
  <si>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</si>
  <si>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</si>
  <si>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</si>
  <si>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</si>
  <si>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</si>
  <si>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</si>
  <si>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</si>
  <si>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</si>
  <si>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</si>
  <si>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</si>
  <si>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</si>
  <si>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</si>
  <si>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</si>
  <si>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</si>
  <si>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</si>
  <si>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</si>
  <si>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</si>
  <si>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</si>
  <si>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</si>
  <si>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</si>
  <si>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</si>
  <si>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</si>
  <si>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</si>
  <si>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</si>
  <si>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</si>
  <si>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</si>
  <si>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</si>
  <si>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</si>
  <si>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</si>
  <si>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</si>
  <si>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</si>
  <si>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</si>
  <si>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</si>
  <si>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</si>
  <si>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</si>
  <si>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</si>
  <si>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</si>
  <si>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</si>
  <si>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</si>
  <si>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</si>
  <si>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</si>
  <si>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</si>
  <si>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</si>
  <si>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</si>
  <si>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</si>
  <si>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</si>
  <si>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</si>
  <si>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</si>
  <si>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</si>
  <si>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</si>
  <si>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</si>
  <si>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</si>
  <si>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</si>
  <si>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</si>
  <si>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</si>
  <si>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</si>
  <si>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</si>
  <si>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</si>
  <si>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</si>
  <si>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</si>
  <si>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</si>
  <si>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</si>
  <si>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</si>
  <si>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</si>
  <si>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</si>
  <si>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</si>
  <si>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</si>
  <si>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</si>
  <si>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</si>
  <si>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</si>
  <si>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</si>
  <si>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</si>
  <si>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</si>
  <si>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</si>
  <si>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</si>
  <si>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</si>
  <si>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</si>
  <si>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</si>
  <si>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</si>
  <si>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</si>
  <si>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</si>
  <si>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</si>
  <si>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</si>
  <si>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</si>
  <si>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</si>
  <si>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</si>
  <si>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</si>
  <si>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</si>
  <si>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</si>
  <si>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</si>
  <si>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</si>
  <si>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</si>
  <si>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</si>
  <si>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</si>
  <si>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</si>
  <si>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</si>
  <si>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>1/ Vacante por renuncia del señor Elias Betancourth al 30 de junio 2022</t>
  </si>
  <si>
    <t>2/ Vacante por remoción de la señorita Astrid Marisol Morales García al 31 de octubre 2022</t>
  </si>
  <si>
    <t>VACANTE / PLAZA PILOTO/1</t>
  </si>
  <si>
    <t>VACANTE / PLAZA RECEPCIONISTA/2</t>
  </si>
  <si>
    <t xml:space="preserve">SOLANGEL ESTER DE LEON GONZALEZ </t>
  </si>
  <si>
    <t>ROSSANA MARIA GONZALEZ DE LA ROCA DE CORDON</t>
  </si>
  <si>
    <t>3/ Vacante por renuncia del Licenciado Carlos Fernando García Rubio al 28 de febrero 2023</t>
  </si>
  <si>
    <t>VACANTE /  DIRECTOR DE OND/ 3</t>
  </si>
  <si>
    <t>Guatemala, 31 de mayo de 2023</t>
  </si>
  <si>
    <t>FUNCIONARIOS Y SERVIDORES PÚBLICOS :   PERÍODO DEL 01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</si>
</sst>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0" fontId="3" fillId="5" borderId="4" xfId="1" applyFont="1" applyFill="1" applyBorder="1">
      <alignment vertical="top"/>
    </xf>
    <xf numFmtId="0" fontId="1" fillId="5" borderId="4" xfId="1" applyFont="1" applyFill="1" applyBorder="1">
      <alignment vertical="top"/>
    </xf>
    <xf numFmtId="4" fontId="1" fillId="5" borderId="4" xfId="1" applyNumberFormat="1" applyFont="1" applyFill="1" applyBorder="1">
      <alignment vertical="top"/>
    </xf>
    <xf numFmtId="4" fontId="1" fillId="5" borderId="4" xfId="1" applyNumberFormat="1" applyFill="1" applyBorder="1">
      <alignment vertical="top"/>
    </xf>
    <xf numFmtId="4" fontId="8" fillId="5" borderId="4" xfId="1" applyNumberFormat="1" applyFont="1" applyFill="1" applyBorder="1">
      <alignment vertical="top"/>
    </xf>
    <xf numFmtId="4" fontId="8" fillId="5" borderId="4" xfId="0" applyNumberFormat="1" applyFont="1" applyFill="1" applyBorder="1" applyAlignment="1">
      <alignment vertical="top"/>
    </xf>
    <xf numFmtId="0" fontId="2" fillId="5" borderId="4" xfId="1" applyFont="1" applyFill="1" applyBorder="1" applyAlignment="1">
      <alignment horizontal="center" vertical="top"/>
    </xf>
    <xf numFmtId="0" fontId="12" fillId="5" borderId="4" xfId="1" applyFont="1" applyFill="1" applyBorder="1" applyAlignment="1">
      <alignment horizontal="left" vertical="top"/>
    </xf>
    <xf numFmtId="4" fontId="8" fillId="5" borderId="4" xfId="1" applyNumberFormat="1" applyFont="1" applyFill="1" applyBorder="1" applyAlignment="1">
      <alignment horizontal="right"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5" borderId="4" xfId="1" applyFont="1" applyFill="1" applyBorder="1" applyAlignment="1">
      <alignment horizontal="center" vertical="top"/>
    </xf>
    <xf numFmtId="0" fontId="16" fillId="5" borderId="4" xfId="1" applyFont="1" applyFill="1" applyBorder="1">
      <alignment vertical="top"/>
    </xf>
    <xf numFmtId="0" fontId="17" fillId="5" borderId="4" xfId="1" applyFont="1" applyFill="1" applyBorder="1">
      <alignment vertical="top"/>
    </xf>
    <xf numFmtId="4" fontId="17" fillId="5" borderId="4" xfId="1" applyNumberFormat="1" applyFont="1" applyFill="1" applyBorder="1">
      <alignment vertical="top"/>
    </xf>
    <xf numFmtId="4" fontId="11" fillId="5" borderId="4" xfId="1" applyNumberFormat="1" applyFont="1" applyFill="1" applyBorder="1">
      <alignment vertical="top"/>
    </xf>
    <xf numFmtId="4" fontId="11" fillId="5" borderId="4" xfId="0" applyNumberFormat="1" applyFont="1" applyFill="1" applyBorder="1" applyAlignment="1">
      <alignment vertical="top"/>
    </xf>
    <xf numFmtId="4" fontId="11" fillId="5" borderId="4" xfId="1" applyNumberFormat="1" applyFont="1" applyFill="1" applyBorder="1" applyAlignment="1">
      <alignment horizontal="right" vertical="top"/>
    </xf>
    <xf numFmtId="4" fontId="17" fillId="5" borderId="0" xfId="1" applyNumberFormat="1" applyFont="1" applyFill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876300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2"/>
  <sheetViews>
    <sheetView tabSelected="1" zoomScaleNormal="100" workbookViewId="0">
      <pane xSplit="2" ySplit="12" topLeftCell="K41" activePane="bottomRight" state="frozen"/>
      <selection pane="topRight" activeCell="C1" sqref="C1"/>
      <selection pane="bottomLeft" activeCell="A13" sqref="A13"/>
      <selection pane="bottomRight" activeCell="X36" sqref="X36"/>
    </sheetView>
  </sheetViews>
  <sheetFormatPr baseColWidth="10" defaultRowHeight="12.75" x14ac:dyDescent="0.25"/>
  <cols>
    <col min="1" max="1" width="4.5703125" style="1" bestFit="1" customWidth="1"/>
    <col min="2" max="2" width="45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140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7" t="s">
        <v>9</v>
      </c>
      <c r="N9" s="98"/>
      <c r="O9" s="98"/>
      <c r="P9" s="98"/>
      <c r="Q9" s="98"/>
      <c r="R9" s="98"/>
      <c r="S9" s="98"/>
      <c r="T9" s="98"/>
      <c r="U9" s="99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100"/>
      <c r="N10" s="101"/>
      <c r="O10" s="101"/>
      <c r="P10" s="101"/>
      <c r="Q10" s="101"/>
      <c r="R10" s="101"/>
      <c r="S10" s="101"/>
      <c r="T10" s="101"/>
      <c r="U10" s="102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/>
    </row>
    <row r="17" spans="1:24" s="96" customFormat="1" ht="21" customHeight="1" x14ac:dyDescent="0.25">
      <c r="A17" s="89">
        <v>5</v>
      </c>
      <c r="B17" s="90" t="s">
        <v>138</v>
      </c>
      <c r="C17" s="91" t="s">
        <v>60</v>
      </c>
      <c r="D17" s="91"/>
      <c r="E17" s="92"/>
      <c r="F17" s="92"/>
      <c r="G17" s="92"/>
      <c r="H17" s="92"/>
      <c r="I17" s="92"/>
      <c r="J17" s="92"/>
      <c r="K17" s="92"/>
      <c r="L17" s="93"/>
      <c r="M17" s="93"/>
      <c r="N17" s="93"/>
      <c r="O17" s="93"/>
      <c r="P17" s="93"/>
      <c r="Q17" s="93"/>
      <c r="R17" s="94"/>
      <c r="S17" s="93"/>
      <c r="T17" s="93"/>
      <c r="U17" s="92"/>
      <c r="V17" s="93"/>
      <c r="W17" s="93"/>
      <c r="X17" s="95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135</v>
      </c>
      <c r="C20" s="37" t="s">
        <v>63</v>
      </c>
      <c r="D20" s="37">
        <v>31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87">
        <v>469.08</v>
      </c>
      <c r="N20" s="87">
        <v>2345.4</v>
      </c>
      <c r="O20" s="87">
        <v>210.15</v>
      </c>
      <c r="P20" s="87">
        <v>454.41</v>
      </c>
      <c r="Q20" s="87"/>
      <c r="R20" s="88">
        <v>0</v>
      </c>
      <c r="S20" s="87"/>
      <c r="T20" s="87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0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2"/>
        <v>7735.8099999999995</v>
      </c>
      <c r="X24" s="68"/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1999.93</v>
      </c>
      <c r="T25" s="42"/>
      <c r="U25" s="40"/>
      <c r="V25" s="41">
        <f t="shared" si="1"/>
        <v>2706.6400000000003</v>
      </c>
      <c r="W25" s="41">
        <f t="shared" si="2"/>
        <v>1867.3599999999997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/>
    </row>
    <row r="29" spans="1:24" s="4" customFormat="1" ht="21" customHeight="1" x14ac:dyDescent="0.25">
      <c r="A29" s="35">
        <v>17</v>
      </c>
      <c r="B29" s="78" t="s">
        <v>133</v>
      </c>
      <c r="C29" s="79" t="s">
        <v>74</v>
      </c>
      <c r="D29" s="79"/>
      <c r="E29" s="80"/>
      <c r="F29" s="80"/>
      <c r="G29" s="80"/>
      <c r="H29" s="80"/>
      <c r="I29" s="80"/>
      <c r="J29" s="80"/>
      <c r="K29" s="81"/>
      <c r="L29" s="82">
        <f t="shared" si="0"/>
        <v>0</v>
      </c>
      <c r="M29" s="82"/>
      <c r="N29" s="82"/>
      <c r="O29" s="82"/>
      <c r="P29" s="82"/>
      <c r="Q29" s="82"/>
      <c r="R29" s="83">
        <v>0</v>
      </c>
      <c r="S29" s="82"/>
      <c r="T29" s="82"/>
      <c r="U29" s="81"/>
      <c r="V29" s="82">
        <f t="shared" si="1"/>
        <v>0</v>
      </c>
      <c r="W29" s="82">
        <v>0</v>
      </c>
      <c r="X29" s="86"/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1076.29</v>
      </c>
      <c r="T31" s="42"/>
      <c r="U31" s="40"/>
      <c r="V31" s="41">
        <f t="shared" si="1"/>
        <v>3248.14</v>
      </c>
      <c r="W31" s="41">
        <f>L31-V31</f>
        <v>7673.8600000000006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499.98</v>
      </c>
      <c r="T33" s="42"/>
      <c r="U33" s="40"/>
      <c r="V33" s="41">
        <f t="shared" si="1"/>
        <v>1436.51</v>
      </c>
      <c r="W33" s="41">
        <f t="shared" si="2"/>
        <v>4267.49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>
        <v>613.5</v>
      </c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>
        <v>1498</v>
      </c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5689.5199999999995</v>
      </c>
      <c r="W36" s="41">
        <f t="shared" si="2"/>
        <v>4392.4800000000005</v>
      </c>
      <c r="X36" s="68"/>
    </row>
    <row r="37" spans="1:24" s="53" customFormat="1" ht="21" customHeight="1" x14ac:dyDescent="0.25">
      <c r="A37" s="35">
        <v>25</v>
      </c>
      <c r="B37" s="46" t="s">
        <v>136</v>
      </c>
      <c r="C37" s="37" t="s">
        <v>87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87">
        <v>228.95999999999998</v>
      </c>
      <c r="N37" s="87">
        <v>992.16000000000008</v>
      </c>
      <c r="O37" s="87"/>
      <c r="P37" s="87">
        <v>133.88</v>
      </c>
      <c r="Q37" s="87"/>
      <c r="R37" s="88">
        <v>0</v>
      </c>
      <c r="S37" s="87"/>
      <c r="T37" s="87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>
        <v>533.29999999999995</v>
      </c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2674.04</v>
      </c>
      <c r="T39" s="42"/>
      <c r="U39" s="42">
        <v>30</v>
      </c>
      <c r="V39" s="41">
        <f t="shared" si="1"/>
        <v>3443.0699999999997</v>
      </c>
      <c r="W39" s="41">
        <f t="shared" si="2"/>
        <v>1301.9300000000003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5501.8</v>
      </c>
      <c r="T40" s="42"/>
      <c r="U40" s="42"/>
      <c r="V40" s="41">
        <f t="shared" si="1"/>
        <v>6763.47</v>
      </c>
      <c r="W40" s="41">
        <f t="shared" si="2"/>
        <v>656.52999999999975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3028.37</v>
      </c>
      <c r="T41" s="42"/>
      <c r="U41" s="42"/>
      <c r="V41" s="41">
        <f t="shared" si="1"/>
        <v>3735.4799999999996</v>
      </c>
      <c r="W41" s="41">
        <f t="shared" si="2"/>
        <v>1157.5200000000004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4134.46</v>
      </c>
      <c r="T43" s="42"/>
      <c r="U43" s="42"/>
      <c r="V43" s="41">
        <f t="shared" si="1"/>
        <v>5489.46</v>
      </c>
      <c r="W43" s="41">
        <f t="shared" si="2"/>
        <v>2392.54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4" customFormat="1" ht="21" customHeight="1" x14ac:dyDescent="0.25">
      <c r="A46" s="84">
        <v>34</v>
      </c>
      <c r="B46" s="85" t="s">
        <v>134</v>
      </c>
      <c r="C46" s="79" t="s">
        <v>100</v>
      </c>
      <c r="D46" s="79">
        <v>0</v>
      </c>
      <c r="E46" s="80">
        <v>0</v>
      </c>
      <c r="F46" s="80">
        <v>0</v>
      </c>
      <c r="G46" s="80">
        <v>0</v>
      </c>
      <c r="H46" s="80">
        <v>0</v>
      </c>
      <c r="I46" s="80"/>
      <c r="J46" s="80"/>
      <c r="K46" s="81"/>
      <c r="L46" s="82">
        <f t="shared" si="0"/>
        <v>0</v>
      </c>
      <c r="M46" s="82">
        <v>0</v>
      </c>
      <c r="N46" s="82">
        <v>0</v>
      </c>
      <c r="O46" s="82">
        <v>0</v>
      </c>
      <c r="P46" s="82">
        <v>0</v>
      </c>
      <c r="Q46" s="82"/>
      <c r="R46" s="83">
        <v>0</v>
      </c>
      <c r="S46" s="82"/>
      <c r="T46" s="82"/>
      <c r="U46" s="82"/>
      <c r="V46" s="82">
        <f t="shared" si="1"/>
        <v>0</v>
      </c>
      <c r="W46" s="82">
        <f t="shared" si="2"/>
        <v>0</v>
      </c>
      <c r="X46" s="86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3">SUM(E13:E46)</f>
        <v>149412</v>
      </c>
      <c r="F47" s="41">
        <f t="shared" si="3"/>
        <v>7750</v>
      </c>
      <c r="G47" s="41">
        <f t="shared" si="3"/>
        <v>107636</v>
      </c>
      <c r="H47" s="41">
        <f t="shared" si="3"/>
        <v>18300</v>
      </c>
      <c r="I47" s="41">
        <f t="shared" si="3"/>
        <v>6000</v>
      </c>
      <c r="J47" s="41">
        <f t="shared" si="3"/>
        <v>24000</v>
      </c>
      <c r="K47" s="41">
        <f t="shared" si="3"/>
        <v>0</v>
      </c>
      <c r="L47" s="41">
        <f t="shared" si="3"/>
        <v>313098</v>
      </c>
      <c r="M47" s="41">
        <f t="shared" ref="M47:V47" si="4">SUM(M13:M46)</f>
        <v>6789.75</v>
      </c>
      <c r="N47" s="41">
        <f t="shared" si="4"/>
        <v>39028.49000000002</v>
      </c>
      <c r="O47" s="41">
        <f t="shared" si="4"/>
        <v>1564.9580000000003</v>
      </c>
      <c r="P47" s="41">
        <f t="shared" si="4"/>
        <v>7607.9100000000008</v>
      </c>
      <c r="Q47" s="41">
        <f t="shared" si="4"/>
        <v>1098.25</v>
      </c>
      <c r="R47" s="41">
        <f t="shared" si="4"/>
        <v>0</v>
      </c>
      <c r="S47" s="41">
        <f t="shared" si="4"/>
        <v>44199.47</v>
      </c>
      <c r="T47" s="41">
        <f t="shared" si="4"/>
        <v>0</v>
      </c>
      <c r="U47" s="41">
        <f t="shared" si="4"/>
        <v>30</v>
      </c>
      <c r="V47" s="41">
        <f t="shared" si="4"/>
        <v>100318.82800000001</v>
      </c>
      <c r="W47" s="41">
        <f>SUM(W13:W46)</f>
        <v>212779.17200000002</v>
      </c>
      <c r="X47" s="69">
        <f>SUM(X13:X46)</f>
        <v>2644.8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 t="s">
        <v>131</v>
      </c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 t="s">
        <v>132</v>
      </c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57"/>
      <c r="B51" s="61" t="s">
        <v>137</v>
      </c>
      <c r="D51" s="52"/>
      <c r="E51" s="58"/>
      <c r="F51" s="58"/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60"/>
    </row>
    <row r="52" spans="1:24" s="4" customFormat="1" x14ac:dyDescent="0.25">
      <c r="A52" s="57"/>
      <c r="B52" s="61"/>
      <c r="D52" s="52"/>
      <c r="E52" s="58"/>
      <c r="F52" s="58"/>
      <c r="G52" s="58"/>
      <c r="H52" s="58"/>
      <c r="I52" s="58"/>
      <c r="J52" s="58"/>
      <c r="K52" s="58"/>
      <c r="L52" s="59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60"/>
    </row>
    <row r="53" spans="1:24" s="4" customFormat="1" x14ac:dyDescent="0.25">
      <c r="A53" s="62"/>
      <c r="B53" s="63" t="s">
        <v>103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65" t="s">
        <v>104</v>
      </c>
      <c r="B54" s="66" t="s">
        <v>105</v>
      </c>
      <c r="C54" s="64"/>
      <c r="D54" s="52"/>
      <c r="E54" s="54"/>
      <c r="F54" s="54"/>
      <c r="G54" s="54"/>
      <c r="H54" s="54"/>
      <c r="I54" s="54"/>
      <c r="J54" s="54"/>
      <c r="K54" s="54"/>
      <c r="L54" s="59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106</v>
      </c>
      <c r="B55" s="66" t="s">
        <v>107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108</v>
      </c>
      <c r="B56" s="66" t="s">
        <v>109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110</v>
      </c>
      <c r="B57" s="66" t="s">
        <v>111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112</v>
      </c>
      <c r="B58" s="66" t="s">
        <v>113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114</v>
      </c>
      <c r="B59" s="67" t="s">
        <v>115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6" t="s">
        <v>116</v>
      </c>
      <c r="B60" s="67" t="s">
        <v>117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  <row r="61" spans="1:24" s="4" customFormat="1" x14ac:dyDescent="0.25">
      <c r="A61" s="56" t="s">
        <v>118</v>
      </c>
      <c r="B61" s="66" t="s">
        <v>119</v>
      </c>
      <c r="C61" s="64"/>
      <c r="D61" s="52"/>
      <c r="P61" s="53"/>
      <c r="Q61" s="53"/>
      <c r="R61" s="53"/>
      <c r="S61" s="53"/>
      <c r="T61" s="53"/>
      <c r="U61" s="53"/>
      <c r="V61" s="53"/>
      <c r="W61" s="53"/>
      <c r="X61" s="5"/>
    </row>
    <row r="62" spans="1:24" s="4" customFormat="1" x14ac:dyDescent="0.25">
      <c r="A62" s="50"/>
      <c r="B62" s="70" t="s">
        <v>139</v>
      </c>
      <c r="C62" s="64"/>
      <c r="D62" s="52"/>
      <c r="P62" s="53"/>
      <c r="Q62" s="53"/>
      <c r="R62" s="53"/>
      <c r="S62" s="53"/>
      <c r="T62" s="53"/>
      <c r="U62" s="53"/>
      <c r="V62" s="53"/>
      <c r="W62" s="53"/>
      <c r="X62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MAYO 2023</vt:lpstr>
      <vt:lpstr>'NOMINA 011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2023-05-16T21:29:27Z</cp:lastPrinted>
  <dcterms:created xsi:type="dcterms:W3CDTF">2020-08-04T17:56:24Z</dcterms:created>
  <dcterms:modified xsi:type="dcterms:W3CDTF">2023-06-05T17:28:58Z</dcterms:modified>
</cp:coreProperties>
</file>