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4\"/>
    </mc:Choice>
  </mc:AlternateContent>
  <xr:revisionPtr revIDLastSave="0" documentId="13_ncr:1_{E9CB1CA4-8B0D-4C14-9609-4D154732688B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ENE 2024" sheetId="1" r:id="rId1"/>
  </sheets>
  <definedNames>
    <definedName name="_xlnm.Print_Area" localSheetId="0">'NOMINA 011 ENE 2024'!$A$1:$X$60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17" i="1"/>
  <c r="L17" i="1"/>
  <c r="W17" i="1" l="1"/>
  <c r="L20" i="1"/>
  <c r="V20" i="1"/>
  <c r="E37" i="1"/>
  <c r="L37" i="1" s="1"/>
  <c r="F37" i="1"/>
  <c r="G37" i="1"/>
  <c r="I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8" i="1"/>
  <c r="V27" i="1"/>
  <c r="V26" i="1"/>
  <c r="V25" i="1"/>
  <c r="V24" i="1"/>
  <c r="W24" i="1" s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L25" i="1"/>
  <c r="W25" i="1" s="1"/>
  <c r="L26" i="1"/>
  <c r="W26" i="1" s="1"/>
  <c r="L27" i="1"/>
  <c r="W27" i="1" s="1"/>
  <c r="L28" i="1"/>
  <c r="W28" i="1" s="1"/>
  <c r="L29" i="1"/>
  <c r="W29" i="1" s="1"/>
  <c r="W30" i="1"/>
  <c r="L34" i="1"/>
  <c r="W34" i="1" s="1"/>
  <c r="F47" i="1"/>
  <c r="L14" i="1"/>
  <c r="W14" i="1" s="1"/>
  <c r="J47" i="1"/>
  <c r="L16" i="1"/>
  <c r="W16" i="1" s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<sst xmlns="http://schemas.openxmlformats.org/spreadsheetml/2006/main" count="149" uniqueCount="141">
  <si>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</si>
  <si>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</si>
  <si>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</si>
  <si>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</si>
  <si>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</si>
  <si>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</si>
  <si>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</si>
  <si>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</si>
  <si>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</si>
  <si>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</si>
  <si>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</si>
  <si>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</si>
  <si>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</si>
  <si>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</si>
  <si>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</si>
  <si>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</si>
  <si>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</si>
  <si>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</si>
  <si>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</si>
  <si>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</si>
  <si>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</si>
  <si>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</si>
  <si>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</si>
  <si>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</si>
  <si>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</si>
  <si>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</si>
  <si>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</si>
  <si>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</si>
  <si>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</si>
  <si>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</si>
  <si>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</si>
  <si>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</si>
  <si>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</si>
  <si>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</si>
  <si>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</si>
  <si>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</si>
  <si>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</si>
  <si>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</si>
  <si>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</si>
  <si>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</si>
  <si>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</si>
  <si>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</si>
  <si>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</si>
  <si>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</si>
  <si>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</si>
  <si>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</si>
  <si>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</si>
  <si>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</si>
  <si>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</si>
  <si>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</si>
  <si>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</si>
  <si>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</si>
  <si>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</si>
  <si>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</si>
  <si>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</si>
  <si>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</si>
  <si>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</si>
  <si>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</si>
  <si>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</si>
  <si>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</si>
  <si>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</si>
  <si>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</si>
  <si>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</si>
  <si>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</si>
  <si>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</si>
  <si>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</si>
  <si>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</si>
  <si>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</si>
  <si>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</si>
  <si>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</si>
  <si>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</si>
  <si>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</si>
  <si>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</si>
  <si>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</si>
  <si>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</si>
  <si>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</si>
  <si>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</si>
  <si>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</si>
  <si>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</si>
  <si>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</si>
  <si>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</si>
  <si>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</si>
  <si>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</si>
  <si>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</si>
  <si>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</si>
  <si>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</si>
  <si>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</si>
  <si>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</si>
  <si>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</si>
  <si>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</si>
  <si>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</si>
  <si>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</si>
  <si>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</si>
  <si>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</si>
  <si>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</si>
  <si>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</si>
  <si>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</si>
  <si>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</si>
  <si>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</si>
  <si>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</si>
  <si>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</si>
  <si>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</si>
  <si>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</si>
  <si>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</si>
  <si>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</si>
  <si>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</si>
  <si>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</si>
  <si>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</si>
  <si>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</si>
  <si>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</si>
  <si>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</si>
  <si>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</si>
  <si>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</si>
  <si>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</si>
  <si>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</si>
  <si>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</si>
  <si>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</si>
  <si>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</si>
  <si>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</si>
  <si>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</si>
  <si>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</si>
  <si>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</si>
  <si>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</si>
  <si>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</si>
  <si>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</si>
  <si>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</si>
  <si>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</si>
  <si>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</si>
  <si>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</si>
  <si>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</si>
  <si>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 xml:space="preserve">SOLANGEL ESTER DE LEON GONZALEZ </t>
  </si>
  <si>
    <t>ROSSANA MARIA GONZALEZ DE LA ROCA DE CORDON</t>
  </si>
  <si>
    <t>ANGEL OTTONIEL ORTIZ PINEDA</t>
  </si>
  <si>
    <t>FUNCIONARIOS Y SERVIDORES PÚBLICOS :   PERÍODO DEL 01 AL 31 DE ENERO 2024</t>
  </si>
  <si>
    <t>VACANTE *2</t>
  </si>
  <si>
    <t>VACANTE *3</t>
  </si>
  <si>
    <t xml:space="preserve">VACANTE*1 </t>
  </si>
  <si>
    <t>*1 VACANTE DESDE EL 1.ENERO 2024</t>
  </si>
  <si>
    <t>*2 VACANTE DESDE EL 1.ENERO 2024</t>
  </si>
  <si>
    <t>*3 VACANTE DESDE EL1.ENERO 2024</t>
  </si>
  <si>
    <t>Guatemala,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</si>
</sst>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4" borderId="4" xfId="1" applyFont="1" applyFill="1" applyBorder="1" applyAlignment="1">
      <alignment horizontal="center" vertical="top"/>
    </xf>
    <xf numFmtId="0" fontId="16" fillId="4" borderId="4" xfId="1" applyFont="1" applyFill="1" applyBorder="1">
      <alignment vertical="top"/>
    </xf>
    <xf numFmtId="0" fontId="17" fillId="4" borderId="4" xfId="1" applyFont="1" applyFill="1" applyBorder="1">
      <alignment vertical="top"/>
    </xf>
    <xf numFmtId="0" fontId="1" fillId="4" borderId="4" xfId="1" applyFont="1" applyFill="1" applyBorder="1">
      <alignment vertical="top"/>
    </xf>
    <xf numFmtId="4" fontId="11" fillId="4" borderId="4" xfId="1" applyNumberFormat="1" applyFont="1" applyFill="1" applyBorder="1" applyAlignment="1">
      <alignment horizontal="right" vertical="top"/>
    </xf>
    <xf numFmtId="4" fontId="17" fillId="4" borderId="0" xfId="1" applyNumberFormat="1" applyFont="1" applyFill="1">
      <alignment vertical="top"/>
    </xf>
    <xf numFmtId="0" fontId="2" fillId="4" borderId="4" xfId="1" applyFont="1" applyFill="1" applyBorder="1" applyAlignment="1">
      <alignment horizontal="center" vertical="top"/>
    </xf>
    <xf numFmtId="0" fontId="3" fillId="4" borderId="4" xfId="1" applyFont="1" applyFill="1" applyBorder="1">
      <alignment vertical="top"/>
    </xf>
    <xf numFmtId="4" fontId="8" fillId="4" borderId="4" xfId="1" applyNumberFormat="1" applyFont="1" applyFill="1" applyBorder="1" applyAlignment="1">
      <alignment horizontal="right" vertical="top"/>
    </xf>
    <xf numFmtId="4" fontId="1" fillId="4" borderId="0" xfId="1" applyNumberFormat="1" applyFill="1">
      <alignment vertical="top"/>
    </xf>
    <xf numFmtId="0" fontId="12" fillId="4" borderId="4" xfId="1" applyFont="1" applyFill="1" applyBorder="1" applyAlignment="1">
      <alignment horizontal="left" vertical="top"/>
    </xf>
    <xf numFmtId="0" fontId="1" fillId="3" borderId="4" xfId="1" applyFont="1" applyFill="1" applyBorder="1">
      <alignment vertical="top"/>
    </xf>
    <xf numFmtId="4" fontId="17" fillId="3" borderId="4" xfId="1" applyNumberFormat="1" applyFont="1" applyFill="1" applyBorder="1">
      <alignment vertical="top"/>
    </xf>
    <xf numFmtId="4" fontId="11" fillId="3" borderId="4" xfId="1" applyNumberFormat="1" applyFont="1" applyFill="1" applyBorder="1">
      <alignment vertical="top"/>
    </xf>
    <xf numFmtId="4" fontId="11" fillId="3" borderId="4" xfId="0" applyNumberFormat="1" applyFont="1" applyFill="1" applyBorder="1" applyAlignment="1">
      <alignment vertical="top"/>
    </xf>
    <xf numFmtId="4" fontId="1" fillId="3" borderId="4" xfId="1" applyNumberFormat="1" applyFont="1" applyFill="1" applyBorder="1">
      <alignment vertical="top"/>
    </xf>
    <xf numFmtId="4" fontId="1" fillId="3" borderId="4" xfId="1" applyNumberFormat="1" applyFill="1" applyBorder="1">
      <alignment vertical="top"/>
    </xf>
    <xf numFmtId="4" fontId="8" fillId="3" borderId="4" xfId="0" applyNumberFormat="1" applyFont="1" applyFill="1" applyBorder="1" applyAlignment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2057398</xdr:colOff>
      <xdr:row>2</xdr:row>
      <xdr:rowOff>28575</xdr:rowOff>
    </xdr:from>
    <xdr:to>
      <xdr:col>6</xdr:col>
      <xdr:colOff>400049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410198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38099</xdr:colOff>
      <xdr:row>2</xdr:row>
      <xdr:rowOff>95249</xdr:rowOff>
    </xdr:from>
    <xdr:to>
      <xdr:col>2</xdr:col>
      <xdr:colOff>638175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2" sqref="C12"/>
    </sheetView>
  </sheetViews>
  <sheetFormatPr baseColWidth="10" defaultRowHeight="12.75" x14ac:dyDescent="0.25"/>
  <cols>
    <col min="1" max="1" width="4.5703125" style="1" bestFit="1" customWidth="1"/>
    <col min="2" max="2" width="48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hidden="1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133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8" t="s">
        <v>9</v>
      </c>
      <c r="N9" s="99"/>
      <c r="O9" s="99"/>
      <c r="P9" s="99"/>
      <c r="Q9" s="99"/>
      <c r="R9" s="99"/>
      <c r="S9" s="99"/>
      <c r="T9" s="99"/>
      <c r="U9" s="100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101"/>
      <c r="N10" s="102"/>
      <c r="O10" s="102"/>
      <c r="P10" s="102"/>
      <c r="Q10" s="102"/>
      <c r="R10" s="102"/>
      <c r="S10" s="102"/>
      <c r="T10" s="102"/>
      <c r="U10" s="103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119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26.33</v>
      </c>
      <c r="T14" s="42"/>
      <c r="U14" s="40"/>
      <c r="V14" s="41">
        <f t="shared" ref="V14:V46" si="1">SUM(M14:U14)</f>
        <v>1141.14104</v>
      </c>
      <c r="W14" s="41">
        <f>L14-V14</f>
        <v>5149.8589599999996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/>
    </row>
    <row r="17" spans="1:24" s="85" customFormat="1" ht="21" customHeight="1" x14ac:dyDescent="0.25">
      <c r="A17" s="80">
        <v>5</v>
      </c>
      <c r="B17" s="81" t="s">
        <v>136</v>
      </c>
      <c r="C17" s="82" t="s">
        <v>60</v>
      </c>
      <c r="D17" s="91"/>
      <c r="E17" s="92"/>
      <c r="F17" s="92"/>
      <c r="G17" s="92"/>
      <c r="H17" s="92"/>
      <c r="I17" s="92"/>
      <c r="J17" s="92"/>
      <c r="K17" s="92"/>
      <c r="L17" s="41">
        <f t="shared" si="0"/>
        <v>0</v>
      </c>
      <c r="M17" s="93"/>
      <c r="N17" s="93"/>
      <c r="O17" s="93"/>
      <c r="P17" s="93"/>
      <c r="Q17" s="93"/>
      <c r="R17" s="94"/>
      <c r="S17" s="93"/>
      <c r="T17" s="93"/>
      <c r="U17" s="92"/>
      <c r="V17" s="41">
        <f>SUM(M17:U17)</f>
        <v>0</v>
      </c>
      <c r="W17" s="41">
        <f>L17-V17</f>
        <v>0</v>
      </c>
      <c r="X17" s="84"/>
    </row>
    <row r="18" spans="1:24" s="4" customFormat="1" ht="21" customHeight="1" x14ac:dyDescent="0.25">
      <c r="A18" s="35">
        <v>6</v>
      </c>
      <c r="B18" s="36" t="s">
        <v>123</v>
      </c>
      <c r="C18" s="37" t="s">
        <v>61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>
        <v>415.02</v>
      </c>
      <c r="T18" s="42"/>
      <c r="U18" s="40"/>
      <c r="V18" s="41">
        <f t="shared" si="1"/>
        <v>1198.75</v>
      </c>
      <c r="W18" s="41">
        <f t="shared" ref="W18:W46" si="2">L18-V18</f>
        <v>4092.25</v>
      </c>
      <c r="X18" s="68"/>
    </row>
    <row r="19" spans="1:24" s="4" customFormat="1" ht="21" customHeight="1" x14ac:dyDescent="0.25">
      <c r="A19" s="35">
        <v>7</v>
      </c>
      <c r="B19" s="36" t="s">
        <v>126</v>
      </c>
      <c r="C19" s="37" t="s">
        <v>62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130</v>
      </c>
      <c r="C20" s="37" t="s">
        <v>63</v>
      </c>
      <c r="D20" s="37">
        <v>31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78">
        <v>469.08</v>
      </c>
      <c r="N20" s="78">
        <v>2345.4</v>
      </c>
      <c r="O20" s="78">
        <v>210.15</v>
      </c>
      <c r="P20" s="78">
        <v>454.41</v>
      </c>
      <c r="Q20" s="78"/>
      <c r="R20" s="79">
        <v>0</v>
      </c>
      <c r="S20" s="78"/>
      <c r="T20" s="78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124</v>
      </c>
      <c r="C21" s="37" t="s">
        <v>64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3230.74</v>
      </c>
      <c r="T21" s="42"/>
      <c r="U21" s="77"/>
      <c r="V21" s="41">
        <f t="shared" si="1"/>
        <v>3788.22</v>
      </c>
      <c r="W21" s="41">
        <f t="shared" si="2"/>
        <v>443.7800000000002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2324.0700000000002</v>
      </c>
      <c r="T22" s="42"/>
      <c r="U22" s="40"/>
      <c r="V22" s="41">
        <f t="shared" si="1"/>
        <v>4081.31</v>
      </c>
      <c r="W22" s="41">
        <f>L22-V22</f>
        <v>561.69000000000005</v>
      </c>
      <c r="X22" s="68"/>
    </row>
    <row r="23" spans="1:24" s="4" customFormat="1" ht="21" customHeight="1" x14ac:dyDescent="0.25">
      <c r="A23" s="35">
        <v>11</v>
      </c>
      <c r="B23" s="44" t="s">
        <v>121</v>
      </c>
      <c r="C23" s="37" t="s">
        <v>67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2415.65</v>
      </c>
      <c r="T23" s="42"/>
      <c r="U23" s="40"/>
      <c r="V23" s="41">
        <f t="shared" si="1"/>
        <v>3137.58</v>
      </c>
      <c r="W23" s="41">
        <f t="shared" si="2"/>
        <v>1832.42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>
        <v>375</v>
      </c>
      <c r="J24" s="39"/>
      <c r="K24" s="40"/>
      <c r="L24" s="41">
        <f t="shared" si="0"/>
        <v>9882</v>
      </c>
      <c r="M24" s="42">
        <v>288.95999999999998</v>
      </c>
      <c r="N24" s="42">
        <v>1348.48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1834.94</v>
      </c>
      <c r="W24" s="41">
        <f t="shared" si="2"/>
        <v>8047.0599999999995</v>
      </c>
      <c r="X24" s="68"/>
    </row>
    <row r="25" spans="1:24" s="4" customFormat="1" ht="21" customHeight="1" x14ac:dyDescent="0.25">
      <c r="A25" s="35">
        <v>13</v>
      </c>
      <c r="B25" s="44" t="s">
        <v>120</v>
      </c>
      <c r="C25" s="37" t="s">
        <v>70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2135.25</v>
      </c>
      <c r="T25" s="42"/>
      <c r="U25" s="40"/>
      <c r="V25" s="41">
        <f t="shared" si="1"/>
        <v>2841.96</v>
      </c>
      <c r="W25" s="41">
        <f t="shared" si="2"/>
        <v>1732.04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127</v>
      </c>
      <c r="C27" s="37" t="s">
        <v>72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501.27</v>
      </c>
      <c r="T27" s="42"/>
      <c r="U27" s="40"/>
      <c r="V27" s="41">
        <f t="shared" si="1"/>
        <v>945.63</v>
      </c>
      <c r="W27" s="41">
        <f t="shared" si="2"/>
        <v>2478.37</v>
      </c>
      <c r="X27" s="68"/>
    </row>
    <row r="28" spans="1:24" s="4" customFormat="1" ht="21" customHeight="1" x14ac:dyDescent="0.25">
      <c r="A28" s="35">
        <v>16</v>
      </c>
      <c r="B28" s="36" t="s">
        <v>134</v>
      </c>
      <c r="C28" s="37" t="s">
        <v>73</v>
      </c>
      <c r="D28" s="91"/>
      <c r="E28" s="95"/>
      <c r="F28" s="95"/>
      <c r="G28" s="95"/>
      <c r="H28" s="95"/>
      <c r="I28" s="95"/>
      <c r="J28" s="95"/>
      <c r="K28" s="96"/>
      <c r="L28" s="41">
        <f t="shared" si="0"/>
        <v>0</v>
      </c>
      <c r="M28" s="41"/>
      <c r="N28" s="41"/>
      <c r="O28" s="41"/>
      <c r="P28" s="41"/>
      <c r="Q28" s="41"/>
      <c r="R28" s="97">
        <v>0</v>
      </c>
      <c r="S28" s="41"/>
      <c r="T28" s="41"/>
      <c r="U28" s="96"/>
      <c r="V28" s="41">
        <f t="shared" si="1"/>
        <v>0</v>
      </c>
      <c r="W28" s="41">
        <f t="shared" si="2"/>
        <v>0</v>
      </c>
      <c r="X28" s="68"/>
    </row>
    <row r="29" spans="1:24" s="89" customFormat="1" ht="21" customHeight="1" x14ac:dyDescent="0.25">
      <c r="A29" s="86">
        <v>17</v>
      </c>
      <c r="B29" s="87" t="s">
        <v>132</v>
      </c>
      <c r="C29" s="83" t="s">
        <v>73</v>
      </c>
      <c r="D29" s="37">
        <v>31</v>
      </c>
      <c r="E29" s="76">
        <v>1105</v>
      </c>
      <c r="F29" s="76">
        <v>250</v>
      </c>
      <c r="G29" s="76">
        <v>2100</v>
      </c>
      <c r="H29" s="76"/>
      <c r="I29" s="76"/>
      <c r="J29" s="76"/>
      <c r="K29" s="77"/>
      <c r="L29" s="41">
        <f t="shared" si="0"/>
        <v>3455</v>
      </c>
      <c r="M29" s="42">
        <v>96.15</v>
      </c>
      <c r="N29" s="42">
        <v>352.55</v>
      </c>
      <c r="O29" s="42"/>
      <c r="P29" s="42"/>
      <c r="Q29" s="42"/>
      <c r="R29" s="43">
        <v>0</v>
      </c>
      <c r="S29" s="42"/>
      <c r="T29" s="42"/>
      <c r="U29" s="77"/>
      <c r="V29" s="41">
        <f t="shared" ref="V29" si="3">SUM(M29:U29)</f>
        <v>448.70000000000005</v>
      </c>
      <c r="W29" s="41">
        <f t="shared" ref="W29" si="4">L29-V29</f>
        <v>3006.3</v>
      </c>
      <c r="X29" s="88"/>
    </row>
    <row r="30" spans="1:24" s="4" customFormat="1" ht="21" customHeight="1" x14ac:dyDescent="0.25">
      <c r="A30" s="35">
        <v>18</v>
      </c>
      <c r="B30" s="44" t="s">
        <v>74</v>
      </c>
      <c r="C30" s="37" t="s">
        <v>75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2617.8200000000002</v>
      </c>
      <c r="T30" s="42"/>
      <c r="U30" s="40"/>
      <c r="V30" s="41">
        <f t="shared" si="1"/>
        <v>4444</v>
      </c>
      <c r="W30" s="41">
        <f t="shared" si="2"/>
        <v>5323</v>
      </c>
      <c r="X30" s="68"/>
    </row>
    <row r="31" spans="1:24" s="4" customFormat="1" ht="21" customHeight="1" x14ac:dyDescent="0.25">
      <c r="A31" s="35">
        <v>19</v>
      </c>
      <c r="B31" s="36" t="s">
        <v>76</v>
      </c>
      <c r="C31" s="37" t="s">
        <v>77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/>
      <c r="T31" s="42"/>
      <c r="U31" s="40"/>
      <c r="V31" s="41">
        <f t="shared" si="1"/>
        <v>2171.85</v>
      </c>
      <c r="W31" s="41">
        <f>L31-V31</f>
        <v>8750.15</v>
      </c>
      <c r="X31" s="68"/>
    </row>
    <row r="32" spans="1:24" s="4" customFormat="1" ht="21" customHeight="1" x14ac:dyDescent="0.25">
      <c r="A32" s="35">
        <v>20</v>
      </c>
      <c r="B32" s="44" t="s">
        <v>122</v>
      </c>
      <c r="C32" s="37" t="s">
        <v>78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79</v>
      </c>
      <c r="C33" s="37" t="s">
        <v>80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1712.18</v>
      </c>
      <c r="T33" s="42"/>
      <c r="U33" s="40"/>
      <c r="V33" s="41">
        <f t="shared" si="1"/>
        <v>2648.71</v>
      </c>
      <c r="W33" s="41">
        <f t="shared" si="2"/>
        <v>3055.29</v>
      </c>
      <c r="X33" s="68"/>
    </row>
    <row r="34" spans="1:24" s="4" customFormat="1" ht="21" customHeight="1" x14ac:dyDescent="0.25">
      <c r="A34" s="35">
        <v>22</v>
      </c>
      <c r="B34" s="36" t="s">
        <v>125</v>
      </c>
      <c r="C34" s="36" t="s">
        <v>81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82</v>
      </c>
      <c r="C35" s="37" t="s">
        <v>83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84</v>
      </c>
      <c r="C36" s="37" t="s">
        <v>85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375</v>
      </c>
      <c r="J36" s="39"/>
      <c r="K36" s="40"/>
      <c r="L36" s="41">
        <f t="shared" si="0"/>
        <v>10082</v>
      </c>
      <c r="M36" s="42">
        <v>294.95999999999998</v>
      </c>
      <c r="N36" s="42">
        <v>1376.48</v>
      </c>
      <c r="O36" s="42">
        <v>132.13999999999999</v>
      </c>
      <c r="P36" s="42">
        <v>205.8</v>
      </c>
      <c r="Q36" s="42">
        <v>0</v>
      </c>
      <c r="R36" s="43">
        <v>0</v>
      </c>
      <c r="S36" s="42">
        <v>3501.12</v>
      </c>
      <c r="T36" s="42"/>
      <c r="U36" s="40"/>
      <c r="V36" s="41">
        <f t="shared" si="1"/>
        <v>5510.5</v>
      </c>
      <c r="W36" s="41">
        <f t="shared" si="2"/>
        <v>4571.5</v>
      </c>
      <c r="X36" s="68"/>
    </row>
    <row r="37" spans="1:24" s="53" customFormat="1" ht="21" customHeight="1" x14ac:dyDescent="0.25">
      <c r="A37" s="35">
        <v>25</v>
      </c>
      <c r="B37" s="46" t="s">
        <v>131</v>
      </c>
      <c r="C37" s="37" t="s">
        <v>86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78">
        <v>228.95999999999998</v>
      </c>
      <c r="N37" s="78">
        <v>992.16000000000008</v>
      </c>
      <c r="O37" s="78"/>
      <c r="P37" s="78">
        <v>133.88</v>
      </c>
      <c r="Q37" s="78"/>
      <c r="R37" s="79">
        <v>0</v>
      </c>
      <c r="S37" s="78"/>
      <c r="T37" s="78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87</v>
      </c>
      <c r="C38" s="37" t="s">
        <v>88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128</v>
      </c>
      <c r="C39" s="37" t="s">
        <v>89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2677.7</v>
      </c>
      <c r="T39" s="42"/>
      <c r="U39" s="42">
        <v>30</v>
      </c>
      <c r="V39" s="41">
        <f t="shared" si="1"/>
        <v>3446.7299999999996</v>
      </c>
      <c r="W39" s="41">
        <f t="shared" si="2"/>
        <v>1298.2700000000004</v>
      </c>
      <c r="X39" s="68"/>
    </row>
    <row r="40" spans="1:24" s="4" customFormat="1" ht="21" customHeight="1" x14ac:dyDescent="0.25">
      <c r="A40" s="35">
        <v>28</v>
      </c>
      <c r="B40" s="36" t="s">
        <v>90</v>
      </c>
      <c r="C40" s="37" t="s">
        <v>91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4483.2700000000004</v>
      </c>
      <c r="T40" s="42"/>
      <c r="U40" s="42"/>
      <c r="V40" s="41">
        <f t="shared" si="1"/>
        <v>5744.9400000000005</v>
      </c>
      <c r="W40" s="41">
        <f t="shared" si="2"/>
        <v>1675.0599999999995</v>
      </c>
      <c r="X40" s="68"/>
    </row>
    <row r="41" spans="1:24" s="4" customFormat="1" ht="21" customHeight="1" x14ac:dyDescent="0.25">
      <c r="A41" s="35">
        <v>29</v>
      </c>
      <c r="B41" s="36" t="s">
        <v>92</v>
      </c>
      <c r="C41" s="37" t="s">
        <v>93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2497.09</v>
      </c>
      <c r="T41" s="42"/>
      <c r="U41" s="42"/>
      <c r="V41" s="41">
        <f t="shared" si="1"/>
        <v>3204.2</v>
      </c>
      <c r="W41" s="41">
        <f t="shared" si="2"/>
        <v>1688.8000000000002</v>
      </c>
      <c r="X41" s="68"/>
    </row>
    <row r="42" spans="1:24" s="4" customFormat="1" ht="21" customHeight="1" x14ac:dyDescent="0.25">
      <c r="A42" s="35">
        <v>30</v>
      </c>
      <c r="B42" s="36" t="s">
        <v>129</v>
      </c>
      <c r="C42" s="37" t="s">
        <v>88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4499.71</v>
      </c>
      <c r="T42" s="42"/>
      <c r="U42" s="42"/>
      <c r="V42" s="41">
        <f t="shared" si="1"/>
        <v>5854.71</v>
      </c>
      <c r="W42" s="41">
        <f t="shared" si="2"/>
        <v>2027.29</v>
      </c>
      <c r="X42" s="68"/>
    </row>
    <row r="43" spans="1:24" s="4" customFormat="1" ht="21" customHeight="1" x14ac:dyDescent="0.25">
      <c r="A43" s="35">
        <v>31</v>
      </c>
      <c r="B43" s="36" t="s">
        <v>94</v>
      </c>
      <c r="C43" s="37" t="s">
        <v>95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4564.6499999999996</v>
      </c>
      <c r="T43" s="42"/>
      <c r="U43" s="42"/>
      <c r="V43" s="41">
        <f t="shared" si="1"/>
        <v>5919.65</v>
      </c>
      <c r="W43" s="41">
        <f t="shared" si="2"/>
        <v>1962.3500000000004</v>
      </c>
      <c r="X43" s="68"/>
    </row>
    <row r="44" spans="1:24" s="4" customFormat="1" ht="21" customHeight="1" x14ac:dyDescent="0.25">
      <c r="A44" s="35">
        <v>32</v>
      </c>
      <c r="B44" s="36" t="s">
        <v>96</v>
      </c>
      <c r="C44" s="37" t="s">
        <v>97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98</v>
      </c>
      <c r="C45" s="37" t="s">
        <v>85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89" customFormat="1" ht="21" customHeight="1" x14ac:dyDescent="0.25">
      <c r="A46" s="86">
        <v>34</v>
      </c>
      <c r="B46" s="90" t="s">
        <v>135</v>
      </c>
      <c r="C46" s="83" t="s">
        <v>99</v>
      </c>
      <c r="D46" s="91"/>
      <c r="E46" s="95"/>
      <c r="F46" s="95"/>
      <c r="G46" s="95"/>
      <c r="H46" s="95"/>
      <c r="I46" s="95"/>
      <c r="J46" s="95"/>
      <c r="K46" s="96"/>
      <c r="L46" s="41">
        <f t="shared" si="0"/>
        <v>0</v>
      </c>
      <c r="M46" s="41"/>
      <c r="N46" s="41"/>
      <c r="O46" s="41"/>
      <c r="P46" s="41"/>
      <c r="Q46" s="41"/>
      <c r="R46" s="97"/>
      <c r="S46" s="41"/>
      <c r="T46" s="41"/>
      <c r="U46" s="41"/>
      <c r="V46" s="41">
        <f t="shared" si="1"/>
        <v>0</v>
      </c>
      <c r="W46" s="41">
        <f t="shared" si="2"/>
        <v>0</v>
      </c>
      <c r="X46" s="88"/>
    </row>
    <row r="47" spans="1:24" s="4" customFormat="1" x14ac:dyDescent="0.25">
      <c r="A47" s="50"/>
      <c r="B47" s="51" t="s">
        <v>100</v>
      </c>
      <c r="C47" s="3"/>
      <c r="D47" s="52"/>
      <c r="E47" s="41">
        <f t="shared" ref="E47:L47" si="5">SUM(E13:E46)</f>
        <v>149412</v>
      </c>
      <c r="F47" s="41">
        <f t="shared" si="5"/>
        <v>7750</v>
      </c>
      <c r="G47" s="41">
        <f t="shared" si="5"/>
        <v>107636</v>
      </c>
      <c r="H47" s="41">
        <f t="shared" si="5"/>
        <v>18300</v>
      </c>
      <c r="I47" s="41">
        <f t="shared" si="5"/>
        <v>6375</v>
      </c>
      <c r="J47" s="41">
        <f t="shared" si="5"/>
        <v>24000</v>
      </c>
      <c r="K47" s="41">
        <f t="shared" si="5"/>
        <v>0</v>
      </c>
      <c r="L47" s="41">
        <f t="shared" si="5"/>
        <v>313473</v>
      </c>
      <c r="M47" s="41">
        <f t="shared" ref="M47:V47" si="6">SUM(M13:M46)</f>
        <v>6801</v>
      </c>
      <c r="N47" s="41">
        <f t="shared" si="6"/>
        <v>39080.99000000002</v>
      </c>
      <c r="O47" s="41">
        <f t="shared" si="6"/>
        <v>1564.9580000000003</v>
      </c>
      <c r="P47" s="41">
        <f t="shared" si="6"/>
        <v>7607.9100000000008</v>
      </c>
      <c r="Q47" s="41">
        <f t="shared" si="6"/>
        <v>1098.25</v>
      </c>
      <c r="R47" s="41">
        <f t="shared" si="6"/>
        <v>0</v>
      </c>
      <c r="S47" s="41">
        <f t="shared" si="6"/>
        <v>45464.289999999994</v>
      </c>
      <c r="T47" s="41">
        <f t="shared" si="6"/>
        <v>0</v>
      </c>
      <c r="U47" s="41">
        <f t="shared" si="6"/>
        <v>30</v>
      </c>
      <c r="V47" s="41">
        <f t="shared" si="6"/>
        <v>101647.39799999999</v>
      </c>
      <c r="W47" s="41">
        <f>SUM(W13:W46)</f>
        <v>211825.60200000001</v>
      </c>
      <c r="X47" s="69">
        <f>SUM(X13:X46)</f>
        <v>0</v>
      </c>
    </row>
    <row r="48" spans="1:24" s="4" customFormat="1" x14ac:dyDescent="0.25">
      <c r="A48" s="56" t="s">
        <v>101</v>
      </c>
      <c r="B48" s="61" t="s">
        <v>137</v>
      </c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 t="s">
        <v>138</v>
      </c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 t="s">
        <v>139</v>
      </c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62"/>
      <c r="B51" s="63" t="s">
        <v>102</v>
      </c>
      <c r="C51" s="64"/>
      <c r="D51" s="52"/>
      <c r="P51" s="53"/>
      <c r="Q51" s="53"/>
      <c r="R51" s="53"/>
      <c r="S51" s="53"/>
      <c r="T51" s="53"/>
      <c r="U51" s="53"/>
      <c r="V51" s="53"/>
      <c r="W51" s="53"/>
      <c r="X51" s="5"/>
    </row>
    <row r="52" spans="1:24" s="4" customFormat="1" x14ac:dyDescent="0.25">
      <c r="A52" s="65" t="s">
        <v>103</v>
      </c>
      <c r="B52" s="66" t="s">
        <v>104</v>
      </c>
      <c r="C52" s="64"/>
      <c r="D52" s="52"/>
      <c r="E52" s="54"/>
      <c r="F52" s="54"/>
      <c r="G52" s="54"/>
      <c r="H52" s="54"/>
      <c r="I52" s="54"/>
      <c r="J52" s="54"/>
      <c r="K52" s="54"/>
      <c r="L52" s="59"/>
      <c r="P52" s="53"/>
      <c r="Q52" s="53"/>
      <c r="R52" s="53"/>
      <c r="S52" s="53"/>
      <c r="T52" s="53"/>
      <c r="U52" s="53"/>
      <c r="V52" s="53"/>
      <c r="W52" s="53"/>
      <c r="X52" s="5"/>
    </row>
    <row r="53" spans="1:24" s="4" customFormat="1" x14ac:dyDescent="0.25">
      <c r="A53" s="56" t="s">
        <v>105</v>
      </c>
      <c r="B53" s="66" t="s">
        <v>106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56" t="s">
        <v>107</v>
      </c>
      <c r="B54" s="66" t="s">
        <v>108</v>
      </c>
      <c r="C54" s="64"/>
      <c r="D54" s="52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109</v>
      </c>
      <c r="B55" s="66" t="s">
        <v>110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111</v>
      </c>
      <c r="B56" s="66" t="s">
        <v>112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113</v>
      </c>
      <c r="B57" s="67" t="s">
        <v>114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115</v>
      </c>
      <c r="B58" s="67" t="s">
        <v>116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117</v>
      </c>
      <c r="B59" s="66" t="s">
        <v>118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0"/>
      <c r="B60" s="70" t="s">
        <v>140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ENE 2024</vt:lpstr>
      <vt:lpstr>'NOMINA 011 ENE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2024-01-19T16:02:38Z</cp:lastPrinted>
  <dcterms:created xsi:type="dcterms:W3CDTF">2020-08-04T17:56:24Z</dcterms:created>
  <dcterms:modified xsi:type="dcterms:W3CDTF">2024-01-19T17:23:23Z</dcterms:modified>
</cp:coreProperties>
</file>